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05" windowHeight="5715"/>
  </bookViews>
  <sheets>
    <sheet name="Form" sheetId="2" r:id="rId1"/>
    <sheet name="Hesap" sheetId="1" r:id="rId2"/>
  </sheets>
  <calcPr calcId="124519"/>
</workbook>
</file>

<file path=xl/calcChain.xml><?xml version="1.0" encoding="utf-8"?>
<calcChain xmlns="http://schemas.openxmlformats.org/spreadsheetml/2006/main">
  <c r="J5" i="1"/>
  <c r="J4"/>
  <c r="C5"/>
  <c r="C4"/>
  <c r="C3"/>
  <c r="C2"/>
  <c r="C15"/>
  <c r="J15" s="1"/>
  <c r="J10"/>
  <c r="C10"/>
  <c r="C8" l="1"/>
  <c r="E14" s="1"/>
  <c r="C7"/>
  <c r="E13" s="1"/>
  <c r="J7"/>
  <c r="L13" s="1"/>
  <c r="J8"/>
  <c r="L14" s="1"/>
  <c r="M13"/>
  <c r="F13"/>
  <c r="F14" l="1"/>
  <c r="J11"/>
  <c r="C11"/>
  <c r="M14"/>
  <c r="C17"/>
  <c r="J17" l="1"/>
  <c r="E12" i="2" s="1"/>
  <c r="C18" i="1"/>
  <c r="D13" i="2" s="1"/>
  <c r="D12"/>
  <c r="J18" i="1" l="1"/>
  <c r="E13" i="2" s="1"/>
</calcChain>
</file>

<file path=xl/sharedStrings.xml><?xml version="1.0" encoding="utf-8"?>
<sst xmlns="http://schemas.openxmlformats.org/spreadsheetml/2006/main" count="53" uniqueCount="35">
  <si>
    <t>price of oil</t>
  </si>
  <si>
    <t>demand</t>
  </si>
  <si>
    <t>million barrels</t>
  </si>
  <si>
    <t>elasticity of demand</t>
  </si>
  <si>
    <t>elasticity of supply</t>
  </si>
  <si>
    <t>dQ/dp</t>
  </si>
  <si>
    <t>supply</t>
  </si>
  <si>
    <t>Supply curve=</t>
  </si>
  <si>
    <t>Demand curve=</t>
  </si>
  <si>
    <t>new price</t>
  </si>
  <si>
    <t>new demand</t>
  </si>
  <si>
    <t>c</t>
  </si>
  <si>
    <t>p</t>
  </si>
  <si>
    <t>supply increase=</t>
  </si>
  <si>
    <t>Short Run</t>
  </si>
  <si>
    <t>Long Run</t>
  </si>
  <si>
    <t>Petrol fiyatı</t>
  </si>
  <si>
    <t>Petrol arzı</t>
  </si>
  <si>
    <t>Amerikan doları</t>
  </si>
  <si>
    <t>milyon varil</t>
  </si>
  <si>
    <t>Kesinti/Artış:</t>
  </si>
  <si>
    <t>Kısa Dönem</t>
  </si>
  <si>
    <t>Uzun Dönem</t>
  </si>
  <si>
    <t>Petrol Fiyatı</t>
  </si>
  <si>
    <t xml:space="preserve">Talep </t>
  </si>
  <si>
    <t>Sonuçlar</t>
  </si>
  <si>
    <t>talep esnekliği</t>
  </si>
  <si>
    <t>arz esnekliği</t>
  </si>
  <si>
    <t>kısa dönem</t>
  </si>
  <si>
    <t>uzun dönem</t>
  </si>
  <si>
    <t>Petrol arz artışı veya kesintisi (kesinti için -, artış için + kullanın)</t>
  </si>
  <si>
    <t>Bugün(Denge durumu)</t>
  </si>
  <si>
    <r>
      <t xml:space="preserve">Not: Sadece </t>
    </r>
    <r>
      <rPr>
        <u/>
        <sz val="11"/>
        <color theme="1"/>
        <rFont val="Calibri"/>
        <family val="2"/>
        <charset val="162"/>
        <scheme val="minor"/>
      </rPr>
      <t>kırmızı alanları</t>
    </r>
    <r>
      <rPr>
        <sz val="11"/>
        <color theme="1"/>
        <rFont val="Calibri"/>
        <family val="2"/>
        <scheme val="minor"/>
      </rPr>
      <t xml:space="preserve"> değiştir</t>
    </r>
  </si>
  <si>
    <t xml:space="preserve">Barış Sanlı </t>
  </si>
  <si>
    <t>barissanli@gmail.com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</si>
</sst>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b/>
      <i/>
      <sz val="9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0" tint="-4.9989318521683403E-2"/>
      </bottom>
      <diagonal/>
    </border>
    <border>
      <left style="thin">
        <color theme="1" tint="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 tint="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 tint="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1" tint="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1" tint="4.9989318521683403E-2"/>
      </bottom>
      <diagonal/>
    </border>
    <border>
      <left style="thin">
        <color theme="0" tint="-4.9989318521683403E-2"/>
      </left>
      <right style="thin">
        <color theme="1" tint="4.9989318521683403E-2"/>
      </right>
      <top style="thin">
        <color theme="0" tint="-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double">
        <color indexed="64"/>
      </bottom>
      <diagonal/>
    </border>
    <border>
      <left/>
      <right/>
      <top style="thin">
        <color theme="1" tint="4.9989318521683403E-2"/>
      </top>
      <bottom style="double">
        <color indexed="64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double">
        <color indexed="64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164" fontId="4" fillId="9" borderId="1" xfId="0" applyNumberFormat="1" applyFont="1" applyFill="1" applyBorder="1"/>
    <xf numFmtId="0" fontId="0" fillId="0" borderId="0" xfId="0" applyFill="1" applyBorder="1"/>
    <xf numFmtId="0" fontId="0" fillId="8" borderId="0" xfId="0" applyFill="1" applyBorder="1"/>
    <xf numFmtId="0" fontId="0" fillId="3" borderId="0" xfId="0" applyFill="1" applyBorder="1"/>
    <xf numFmtId="0" fontId="0" fillId="11" borderId="0" xfId="0" applyFill="1" applyBorder="1"/>
    <xf numFmtId="0" fontId="0" fillId="12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0" xfId="0" applyFill="1" applyBorder="1"/>
    <xf numFmtId="0" fontId="2" fillId="12" borderId="2" xfId="0" applyFont="1" applyFill="1" applyBorder="1"/>
    <xf numFmtId="0" fontId="2" fillId="12" borderId="8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5" fillId="12" borderId="7" xfId="0" applyFont="1" applyFill="1" applyBorder="1"/>
    <xf numFmtId="0" fontId="5" fillId="6" borderId="9" xfId="0" applyFont="1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3" borderId="15" xfId="0" applyFill="1" applyBorder="1"/>
    <xf numFmtId="0" fontId="1" fillId="7" borderId="0" xfId="0" applyFont="1" applyFill="1" applyBorder="1"/>
    <xf numFmtId="0" fontId="0" fillId="3" borderId="16" xfId="0" applyFill="1" applyBorder="1"/>
    <xf numFmtId="0" fontId="0" fillId="2" borderId="17" xfId="0" applyFill="1" applyBorder="1"/>
    <xf numFmtId="0" fontId="1" fillId="7" borderId="18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5" borderId="15" xfId="0" applyFill="1" applyBorder="1"/>
    <xf numFmtId="0" fontId="3" fillId="5" borderId="0" xfId="0" applyFont="1" applyFill="1" applyBorder="1"/>
    <xf numFmtId="0" fontId="0" fillId="5" borderId="0" xfId="0" applyFill="1" applyBorder="1"/>
    <xf numFmtId="0" fontId="0" fillId="5" borderId="16" xfId="0" applyFill="1" applyBorder="1"/>
    <xf numFmtId="0" fontId="0" fillId="11" borderId="15" xfId="0" applyFill="1" applyBorder="1"/>
    <xf numFmtId="0" fontId="0" fillId="11" borderId="16" xfId="0" applyFill="1" applyBorder="1"/>
    <xf numFmtId="0" fontId="0" fillId="4" borderId="17" xfId="0" applyFill="1" applyBorder="1"/>
    <xf numFmtId="164" fontId="4" fillId="9" borderId="20" xfId="0" applyNumberFormat="1" applyFont="1" applyFill="1" applyBorder="1"/>
    <xf numFmtId="0" fontId="0" fillId="4" borderId="18" xfId="0" applyFill="1" applyBorder="1"/>
    <xf numFmtId="0" fontId="0" fillId="4" borderId="19" xfId="0" applyFill="1" applyBorder="1"/>
    <xf numFmtId="0" fontId="6" fillId="6" borderId="5" xfId="0" applyFont="1" applyFill="1" applyBorder="1"/>
    <xf numFmtId="0" fontId="6" fillId="6" borderId="6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21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8" fillId="8" borderId="15" xfId="1" applyFill="1" applyBorder="1" applyAlignment="1" applyProtection="1"/>
    <xf numFmtId="0" fontId="0" fillId="13" borderId="22" xfId="0" applyFill="1" applyBorder="1"/>
    <xf numFmtId="0" fontId="0" fillId="13" borderId="23" xfId="0" applyFill="1" applyBorder="1"/>
    <xf numFmtId="0" fontId="8" fillId="13" borderId="24" xfId="1" applyFill="1" applyBorder="1" applyAlignment="1" applyProtection="1"/>
    <xf numFmtId="0" fontId="0" fillId="13" borderId="2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rissan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O13"/>
  <sheetViews>
    <sheetView tabSelected="1" workbookViewId="0">
      <selection activeCell="D9" sqref="D9"/>
    </sheetView>
  </sheetViews>
  <sheetFormatPr defaultRowHeight="15"/>
  <cols>
    <col min="3" max="3" width="13.140625" customWidth="1"/>
    <col min="5" max="5" width="8.5703125" customWidth="1"/>
    <col min="12" max="12" width="10.140625" customWidth="1"/>
    <col min="13" max="13" width="9.85546875" customWidth="1"/>
    <col min="14" max="14" width="10.28515625" customWidth="1"/>
  </cols>
  <sheetData>
    <row r="1" spans="3:15">
      <c r="C1" t="s">
        <v>32</v>
      </c>
    </row>
    <row r="2" spans="3:15">
      <c r="J2" s="3"/>
      <c r="K2" s="3"/>
      <c r="L2" s="3"/>
      <c r="M2" s="3"/>
      <c r="N2" s="3"/>
      <c r="O2" s="3"/>
    </row>
    <row r="3" spans="3:15" ht="15.75" thickBot="1">
      <c r="C3" s="17" t="s">
        <v>31</v>
      </c>
      <c r="D3" s="18"/>
      <c r="E3" s="18"/>
      <c r="F3" s="18"/>
      <c r="G3" s="18"/>
      <c r="H3" s="19"/>
      <c r="J3" s="3"/>
      <c r="K3" s="8"/>
      <c r="L3" s="9"/>
      <c r="M3" s="40" t="s">
        <v>28</v>
      </c>
      <c r="N3" s="41" t="s">
        <v>29</v>
      </c>
      <c r="O3" s="3"/>
    </row>
    <row r="4" spans="3:15" ht="15.75" thickTop="1">
      <c r="C4" s="20" t="s">
        <v>16</v>
      </c>
      <c r="D4" s="21">
        <v>101</v>
      </c>
      <c r="E4" s="5" t="s">
        <v>18</v>
      </c>
      <c r="F4" s="5"/>
      <c r="G4" s="5"/>
      <c r="H4" s="22"/>
      <c r="J4" s="3"/>
      <c r="K4" s="15" t="s">
        <v>26</v>
      </c>
      <c r="L4" s="7"/>
      <c r="M4" s="11">
        <v>-0.04</v>
      </c>
      <c r="N4" s="12">
        <v>-0.17</v>
      </c>
      <c r="O4" s="3"/>
    </row>
    <row r="5" spans="3:15">
      <c r="C5" s="23" t="s">
        <v>17</v>
      </c>
      <c r="D5" s="24">
        <v>85.69</v>
      </c>
      <c r="E5" s="25" t="s">
        <v>19</v>
      </c>
      <c r="F5" s="25"/>
      <c r="G5" s="25"/>
      <c r="H5" s="26"/>
      <c r="J5" s="3"/>
      <c r="K5" s="16" t="s">
        <v>27</v>
      </c>
      <c r="L5" s="10"/>
      <c r="M5" s="13">
        <v>0.03</v>
      </c>
      <c r="N5" s="14">
        <v>-0.08</v>
      </c>
      <c r="O5" s="3"/>
    </row>
    <row r="6" spans="3:15">
      <c r="J6" s="3"/>
      <c r="K6" s="3"/>
      <c r="L6" s="3"/>
      <c r="M6" s="3"/>
      <c r="N6" s="3"/>
      <c r="O6" s="3"/>
    </row>
    <row r="7" spans="3:15" ht="15.75" thickBot="1">
      <c r="C7" s="17" t="s">
        <v>30</v>
      </c>
      <c r="D7" s="18"/>
      <c r="E7" s="18"/>
      <c r="F7" s="18"/>
      <c r="G7" s="18"/>
      <c r="H7" s="19"/>
      <c r="J7" s="3"/>
      <c r="K7" s="42"/>
      <c r="L7" s="43"/>
      <c r="M7" s="43"/>
      <c r="N7" s="44"/>
      <c r="O7" s="3"/>
    </row>
    <row r="8" spans="3:15" ht="15.75" thickTop="1">
      <c r="C8" s="27" t="s">
        <v>20</v>
      </c>
      <c r="D8" s="24">
        <v>2</v>
      </c>
      <c r="E8" s="28" t="s">
        <v>19</v>
      </c>
      <c r="F8" s="28"/>
      <c r="G8" s="28"/>
      <c r="H8" s="29"/>
      <c r="K8" s="50"/>
      <c r="L8" s="4"/>
      <c r="M8" s="4"/>
      <c r="N8" s="46"/>
    </row>
    <row r="9" spans="3:15">
      <c r="K9" s="45"/>
      <c r="L9" s="51" t="s">
        <v>33</v>
      </c>
      <c r="M9" s="52"/>
      <c r="N9" s="46"/>
    </row>
    <row r="10" spans="3:15" ht="15.75" thickBot="1">
      <c r="C10" s="17" t="s">
        <v>25</v>
      </c>
      <c r="D10" s="18"/>
      <c r="E10" s="18"/>
      <c r="F10" s="18"/>
      <c r="G10" s="18"/>
      <c r="H10" s="19"/>
      <c r="K10" s="45"/>
      <c r="L10" s="53" t="s">
        <v>34</v>
      </c>
      <c r="M10" s="54"/>
      <c r="N10" s="46"/>
    </row>
    <row r="11" spans="3:15" ht="15.75" thickTop="1">
      <c r="C11" s="30"/>
      <c r="D11" s="31" t="s">
        <v>21</v>
      </c>
      <c r="E11" s="31" t="s">
        <v>22</v>
      </c>
      <c r="F11" s="32"/>
      <c r="G11" s="32"/>
      <c r="H11" s="33"/>
      <c r="K11" s="45"/>
      <c r="L11" s="4"/>
      <c r="M11" s="4"/>
      <c r="N11" s="46"/>
    </row>
    <row r="12" spans="3:15">
      <c r="C12" s="34" t="s">
        <v>23</v>
      </c>
      <c r="D12" s="2">
        <f>Hesap!C17</f>
        <v>67.323791740993286</v>
      </c>
      <c r="E12" s="2">
        <f>Hesap!J17</f>
        <v>74.807393576328181</v>
      </c>
      <c r="F12" s="6" t="s">
        <v>18</v>
      </c>
      <c r="G12" s="6"/>
      <c r="H12" s="35"/>
      <c r="K12" s="45"/>
      <c r="L12" s="4"/>
      <c r="M12" s="4"/>
      <c r="N12" s="46"/>
    </row>
    <row r="13" spans="3:15">
      <c r="C13" s="36" t="s">
        <v>24</v>
      </c>
      <c r="D13" s="37">
        <f>Hesap!C18</f>
        <v>86.832857142857137</v>
      </c>
      <c r="E13" s="37">
        <f>Hesap!J18</f>
        <v>89.467777777777769</v>
      </c>
      <c r="F13" s="38" t="s">
        <v>19</v>
      </c>
      <c r="G13" s="38"/>
      <c r="H13" s="39"/>
      <c r="K13" s="47"/>
      <c r="L13" s="48"/>
      <c r="M13" s="48"/>
      <c r="N13" s="49"/>
    </row>
  </sheetData>
  <hyperlinks>
    <hyperlink ref="L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8"/>
  <sheetViews>
    <sheetView workbookViewId="0">
      <selection activeCell="K7" sqref="K7"/>
    </sheetView>
  </sheetViews>
  <sheetFormatPr defaultRowHeight="15"/>
  <cols>
    <col min="2" max="2" width="19.140625" customWidth="1"/>
    <col min="9" max="9" width="19.140625" customWidth="1"/>
  </cols>
  <sheetData>
    <row r="2" spans="1:13">
      <c r="B2" t="s">
        <v>0</v>
      </c>
      <c r="C2">
        <f>Form!D4</f>
        <v>101</v>
      </c>
    </row>
    <row r="3" spans="1:13">
      <c r="B3" t="s">
        <v>1</v>
      </c>
      <c r="C3">
        <f>Form!D5</f>
        <v>85.69</v>
      </c>
      <c r="D3" t="s">
        <v>2</v>
      </c>
    </row>
    <row r="4" spans="1:13">
      <c r="A4" t="s">
        <v>14</v>
      </c>
      <c r="B4" t="s">
        <v>3</v>
      </c>
      <c r="C4">
        <f>Form!M4</f>
        <v>-0.04</v>
      </c>
      <c r="H4" t="s">
        <v>15</v>
      </c>
      <c r="I4" t="s">
        <v>3</v>
      </c>
      <c r="J4">
        <f>Form!N4</f>
        <v>-0.17</v>
      </c>
    </row>
    <row r="5" spans="1:13">
      <c r="B5" t="s">
        <v>4</v>
      </c>
      <c r="C5">
        <f>Form!M5</f>
        <v>0.03</v>
      </c>
      <c r="I5" t="s">
        <v>4</v>
      </c>
      <c r="J5">
        <f>Form!N5</f>
        <v>-0.08</v>
      </c>
    </row>
    <row r="7" spans="1:13">
      <c r="A7" t="s">
        <v>1</v>
      </c>
      <c r="B7" t="s">
        <v>5</v>
      </c>
      <c r="C7">
        <f>C4*C3/C2</f>
        <v>-3.3936633663366335E-2</v>
      </c>
      <c r="D7" s="1"/>
      <c r="H7" t="s">
        <v>1</v>
      </c>
      <c r="I7" t="s">
        <v>5</v>
      </c>
      <c r="J7">
        <f>J4*C3/C2</f>
        <v>-0.14423069306930694</v>
      </c>
      <c r="K7" s="1"/>
    </row>
    <row r="8" spans="1:13">
      <c r="A8" t="s">
        <v>6</v>
      </c>
      <c r="B8" t="s">
        <v>5</v>
      </c>
      <c r="C8">
        <f>C5*C3/C2</f>
        <v>2.5452475247524753E-2</v>
      </c>
      <c r="H8" t="s">
        <v>6</v>
      </c>
      <c r="I8" t="s">
        <v>5</v>
      </c>
      <c r="J8">
        <f>J5*C3/C2</f>
        <v>-6.787326732673267E-2</v>
      </c>
    </row>
    <row r="10" spans="1:13">
      <c r="C10">
        <f>30*3/4</f>
        <v>22.5</v>
      </c>
      <c r="J10">
        <f>30*3/4</f>
        <v>22.5</v>
      </c>
    </row>
    <row r="11" spans="1:13">
      <c r="C11">
        <f>C10*C7</f>
        <v>-0.76357425742574259</v>
      </c>
      <c r="J11">
        <f>J10*J7</f>
        <v>-3.2451905940594061</v>
      </c>
    </row>
    <row r="12" spans="1:13">
      <c r="E12" t="s">
        <v>11</v>
      </c>
      <c r="F12" t="s">
        <v>12</v>
      </c>
      <c r="L12" t="s">
        <v>11</v>
      </c>
      <c r="M12" t="s">
        <v>12</v>
      </c>
    </row>
    <row r="13" spans="1:13">
      <c r="B13" t="s">
        <v>8</v>
      </c>
      <c r="E13">
        <f>C3+ABS(C7*C2)</f>
        <v>89.117599999999996</v>
      </c>
      <c r="F13">
        <f>C7</f>
        <v>-3.3936633663366335E-2</v>
      </c>
      <c r="I13" t="s">
        <v>8</v>
      </c>
      <c r="L13">
        <f>C3+ABS(J7*C2)</f>
        <v>100.2573</v>
      </c>
      <c r="M13">
        <f>J7</f>
        <v>-0.14423069306930694</v>
      </c>
    </row>
    <row r="14" spans="1:13">
      <c r="B14" t="s">
        <v>7</v>
      </c>
      <c r="E14">
        <f>C3-C8*C2</f>
        <v>83.119299999999996</v>
      </c>
      <c r="F14">
        <f>C8</f>
        <v>2.5452475247524753E-2</v>
      </c>
      <c r="I14" t="s">
        <v>7</v>
      </c>
      <c r="L14">
        <f>C3-J8*C2</f>
        <v>92.545199999999994</v>
      </c>
      <c r="M14">
        <f>J8</f>
        <v>-6.787326732673267E-2</v>
      </c>
    </row>
    <row r="15" spans="1:13">
      <c r="B15" t="s">
        <v>13</v>
      </c>
      <c r="C15">
        <f>Form!D8</f>
        <v>2</v>
      </c>
      <c r="I15" t="s">
        <v>13</v>
      </c>
      <c r="J15">
        <f>C15</f>
        <v>2</v>
      </c>
    </row>
    <row r="17" spans="2:10">
      <c r="B17" t="s">
        <v>9</v>
      </c>
      <c r="C17">
        <f>(E13-E14-C15)/(F14-F13)</f>
        <v>67.323791740993286</v>
      </c>
      <c r="I17" t="s">
        <v>9</v>
      </c>
      <c r="J17">
        <f>(L13-L14-J15)/(M14-M13)</f>
        <v>74.807393576328181</v>
      </c>
    </row>
    <row r="18" spans="2:10">
      <c r="B18" t="s">
        <v>10</v>
      </c>
      <c r="C18">
        <f>E14+C15+F14*C17</f>
        <v>86.832857142857137</v>
      </c>
      <c r="I18" t="s">
        <v>10</v>
      </c>
      <c r="J18">
        <f>L14+J15+M14*J17</f>
        <v>89.467777777777769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Hesap</vt:lpstr>
    </vt:vector>
  </TitlesOfParts>
  <Company>CASPER BILGISAYAR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CASPERHOME</dc:creator>
  <cp:lastModifiedBy>bs</cp:lastModifiedBy>
  <dcterms:created xsi:type="dcterms:W3CDTF">2008-08-26T21:34:37Z</dcterms:created>
  <dcterms:modified xsi:type="dcterms:W3CDTF">2008-10-21T20:55:05Z</dcterms:modified>
</cp:coreProperties>
</file>